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55" windowHeight="4365" activeTab="0"/>
  </bookViews>
  <sheets>
    <sheet name="Лист1" sheetId="1" r:id="rId1"/>
  </sheets>
  <definedNames>
    <definedName name="_xlnm.Print_Area" localSheetId="0">'Лист1'!$A$1:$E$161</definedName>
  </definedNames>
  <calcPr fullCalcOnLoad="1"/>
</workbook>
</file>

<file path=xl/sharedStrings.xml><?xml version="1.0" encoding="utf-8"?>
<sst xmlns="http://schemas.openxmlformats.org/spreadsheetml/2006/main" count="284" uniqueCount="231">
  <si>
    <t>Загальний фонд</t>
  </si>
  <si>
    <t>Код</t>
  </si>
  <si>
    <t>Показник</t>
  </si>
  <si>
    <t>План на рік з урахуванням змін</t>
  </si>
  <si>
    <t>010116</t>
  </si>
  <si>
    <t>Органи місцевого самоврядування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</si>
  <si>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</si>
  <si>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</si>
  <si>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</si>
  <si>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</si>
  <si>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</si>
  <si>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</si>
  <si>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</si>
  <si>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</si>
  <si>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070701</t>
  </si>
  <si>
    <t>070801</t>
  </si>
  <si>
    <t>Придбання підручників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</si>
  <si>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</si>
  <si>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</si>
  <si>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</si>
  <si>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</si>
  <si>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</si>
  <si>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</si>
  <si>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070807</t>
  </si>
  <si>
    <t>Інші освітні програми</t>
  </si>
  <si>
    <t>070808</t>
  </si>
  <si>
    <t>Допомога дітям-сиротам та дітям, позбавленим батьківського піклування, яким виповнюється 18 років</t>
  </si>
  <si>
    <t>080101</t>
  </si>
  <si>
    <t>Лікарні</t>
  </si>
  <si>
    <t>080203</t>
  </si>
  <si>
    <t>Перинатальні центри, пологові будинки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</si>
  <si>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</si>
  <si>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</si>
  <si>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080500</t>
  </si>
  <si>
    <t>Загальні і спеціалізовані стоматологічні поліклініки</t>
  </si>
  <si>
    <t>080600</t>
  </si>
  <si>
    <t>Фельдшерсько-акушерські пункти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</si>
  <si>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</si>
  <si>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</si>
  <si>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</si>
  <si>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</si>
  <si>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081003</t>
  </si>
  <si>
    <t>090201</t>
  </si>
  <si>
    <t>090203</t>
  </si>
  <si>
    <t>090204</t>
  </si>
  <si>
    <t>090207</t>
  </si>
  <si>
    <t>090209</t>
  </si>
  <si>
    <t>090210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</si>
  <si>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</si>
  <si>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</si>
  <si>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</si>
  <si>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</si>
  <si>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</si>
  <si>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</si>
  <si>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</si>
  <si>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</si>
  <si>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</si>
  <si>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</si>
  <si>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</si>
  <si>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</si>
  <si>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</si>
  <si>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</si>
  <si>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</si>
  <si>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</si>
  <si>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</si>
  <si>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</si>
  <si>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</si>
  <si>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</si>
  <si>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</si>
  <si>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</si>
  <si>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</si>
  <si>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</si>
  <si>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</si>
  <si>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</si>
  <si>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</si>
  <si>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</si>
  <si>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</si>
  <si>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</si>
  <si>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</si>
  <si>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</si>
  <si>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</si>
  <si>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</si>
  <si>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</si>
  <si>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</si>
  <si>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</si>
  <si>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</si>
  <si>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091204</t>
  </si>
  <si>
    <t>091205</t>
  </si>
  <si>
    <t>091206</t>
  </si>
  <si>
    <t>Центри соціальної реабілітації дітей - інвалідів, центри професійної реабілітації інвалідів</t>
  </si>
  <si>
    <t>091207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</si>
  <si>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</si>
  <si>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</si>
  <si>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</si>
  <si>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</si>
  <si>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100203</t>
  </si>
  <si>
    <t>Благоустрій міст, сіл, селищ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</si>
  <si>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</si>
  <si>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</si>
  <si>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</si>
  <si>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</si>
  <si>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</si>
  <si>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</si>
  <si>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</si>
  <si>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</si>
  <si>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</si>
  <si>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</si>
  <si>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</si>
  <si>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</si>
  <si>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120100</t>
  </si>
  <si>
    <t>Телебачення і радіомовлення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</si>
  <si>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</si>
  <si>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</si>
  <si>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</si>
  <si>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</si>
  <si>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</si>
  <si>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</si>
  <si>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</si>
  <si>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</si>
  <si>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130115</t>
  </si>
  <si>
    <t>Центри `Спорт для всіх` та заходи з фізичної культури</t>
  </si>
  <si>
    <t>160101</t>
  </si>
  <si>
    <t>Землеустрій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</si>
  <si>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</si>
  <si>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</si>
  <si>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</si>
  <si>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</si>
  <si>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170800</t>
  </si>
  <si>
    <t>Зв`язок</t>
  </si>
  <si>
    <t>171000</t>
  </si>
  <si>
    <t>Діяльність і послуги, не віднесені до інших категорій</t>
  </si>
  <si>
    <t>180404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</si>
  <si>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</si>
  <si>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</si>
  <si>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</si>
  <si>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250102</t>
  </si>
  <si>
    <t>Резервний фонд</t>
  </si>
  <si>
    <t>250403</t>
  </si>
  <si>
    <t>Видатки на покриття інших заборгованостей, що виникли у попередні роки</t>
  </si>
  <si>
    <t>250404</t>
  </si>
  <si>
    <t>01</t>
  </si>
  <si>
    <t>10</t>
  </si>
  <si>
    <t>11</t>
  </si>
  <si>
    <t>15</t>
  </si>
  <si>
    <t>20</t>
  </si>
  <si>
    <t>Служба у справах дітей</t>
  </si>
  <si>
    <t>24</t>
  </si>
  <si>
    <t>40</t>
  </si>
  <si>
    <t>45</t>
  </si>
  <si>
    <t>Фонд комунальної власності територіальної громади міста</t>
  </si>
  <si>
    <t>47</t>
  </si>
  <si>
    <t>67</t>
  </si>
  <si>
    <t>Управління надзвичайних ситуацій</t>
  </si>
  <si>
    <t>73</t>
  </si>
  <si>
    <t>Управління економічного розвитку міста</t>
  </si>
  <si>
    <t>75</t>
  </si>
  <si>
    <t>Фінансове  управління</t>
  </si>
  <si>
    <t>Освіта</t>
  </si>
  <si>
    <t>Виконавчий комітет</t>
  </si>
  <si>
    <t>Управління освіти</t>
  </si>
  <si>
    <t>Управління сім"ї, дітей, молоді, фізкультури та спорту</t>
  </si>
  <si>
    <t>Управління праці та соціального захисту населення</t>
  </si>
  <si>
    <t>Управління культури</t>
  </si>
  <si>
    <t>Управління житлово-комунального господарства</t>
  </si>
  <si>
    <t>УБРІ</t>
  </si>
  <si>
    <t>Охорона здоров'я</t>
  </si>
  <si>
    <t xml:space="preserve">Соціальний захист </t>
  </si>
  <si>
    <t>Пільги ветеранам війни</t>
  </si>
  <si>
    <t>Інші пільги ветеранам війни</t>
  </si>
  <si>
    <t>Пільги ветеранам військової служби, ветеранам органів внутрішніх справ</t>
  </si>
  <si>
    <t>Пільги громадянам, які постраждали внаслідок Чорнобильської катастрофи</t>
  </si>
  <si>
    <t>Інші пільги громадянам, які постраждали внаслідок Чорнобильської катастрофи</t>
  </si>
  <si>
    <t>Пільги пенсіонерам з числа спеціалістів із захисту рослин</t>
  </si>
  <si>
    <t>Пільги багатодітним сім`ям</t>
  </si>
  <si>
    <t>Заходи з оздоровлення та відпочинку дітей</t>
  </si>
  <si>
    <t xml:space="preserve">Територіальні центри соціального обслуговування </t>
  </si>
  <si>
    <t>Виплати грошової компенсації фізичним особам</t>
  </si>
  <si>
    <t>Місцеві пільги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</si>
  <si>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</si>
  <si>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</si>
  <si>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</si>
  <si>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</si>
  <si>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Транспорт</t>
  </si>
  <si>
    <t>Інші послуги пов"язані з економічною діяльністю</t>
  </si>
  <si>
    <t>Програма проведення дератизаційних робіт в підвальних приміщеннях житлових будинків м. Калуша 2013-2017 роки</t>
  </si>
  <si>
    <t>Програма  розвитку місцевого самоврядування в м. Калуші 2014 рік</t>
  </si>
  <si>
    <t>Програма приватизаціі комунального майна територіальної громади м.Калуша на 2014 р.</t>
  </si>
  <si>
    <t>Програма погашення заборгованості згідно рішень суду по КЗ Центральна районна лікарня на 2014 р.</t>
  </si>
  <si>
    <t>Програма погашення заборгованості згідно рішень суду по  Районній лікарні на 2014 р.</t>
  </si>
  <si>
    <t>Комплексна програма профілактики злочинності  на 2011-2015 роки, налагодження співробітництва МВ УМВС України в Івано-Франківській області з населенням ,залучення громадян до профілактики правопорушень та  боротьби зі злочинністю</t>
  </si>
  <si>
    <t xml:space="preserve">Загальноосвітні школи </t>
  </si>
  <si>
    <t>Заклади післядипломної освіти III - IV рівнів акредитації</t>
  </si>
  <si>
    <t xml:space="preserve">Поліклініки і амбулаторії </t>
  </si>
  <si>
    <t xml:space="preserve"> централізовані бухгалтерії</t>
  </si>
  <si>
    <t>Інші кошти спеціального  фонду</t>
  </si>
  <si>
    <t>150101</t>
  </si>
  <si>
    <t>Капітальні вкладення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</si>
  <si>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</si>
  <si>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</si>
  <si>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</si>
  <si>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</si>
  <si>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</si>
  <si>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</si>
  <si>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</si>
  <si>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</si>
  <si>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</si>
  <si>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</si>
  <si>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250380</t>
  </si>
  <si>
    <t>Інші субвенції</t>
  </si>
  <si>
    <t xml:space="preserve"> </t>
  </si>
  <si>
    <t>Власні надходженнях спеціального фонду</t>
  </si>
  <si>
    <t>Територіальні центри соціального обслуговування</t>
  </si>
  <si>
    <t>Разом по спеціальному фонду</t>
  </si>
  <si>
    <t>Секретар міської ради</t>
  </si>
  <si>
    <t>Олександр Челядин</t>
  </si>
  <si>
    <t xml:space="preserve">Всього </t>
  </si>
  <si>
    <t>Надання пільгового довгострокового кредиту громадянам на будівництво та придбання житла</t>
  </si>
  <si>
    <t>Повернення кредитів, наданих громадянам для будівництва та придбання житла</t>
  </si>
  <si>
    <t xml:space="preserve">% виконання </t>
  </si>
  <si>
    <t>Звіт про виконання видаткової частини бюджету міста Калуш  за І півріччя 2014 року</t>
  </si>
  <si>
    <t>Касові видатки за І півріччя 2014 року</t>
  </si>
  <si>
    <t>ВКБ</t>
  </si>
  <si>
    <t>100602</t>
  </si>
  <si>
    <t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зв`язку з невідповідністю фактичної вартості теплової ен</t>
  </si>
  <si>
    <t>200200</t>
  </si>
  <si>
    <t>Охорона і раціональне використання земель</t>
  </si>
  <si>
    <t>тис.грн.</t>
  </si>
  <si>
    <t>до рішення міської ради</t>
  </si>
  <si>
    <t>Додаток №2</t>
  </si>
  <si>
    <t>( 53 сесії 6 демократичного скликання)</t>
  </si>
  <si>
    <t>від 09.09.2014  № 2600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</si>
</sst>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#,##0.0"/>
    <numFmt numFmtId="174" formatCode="#0.000"/>
    <numFmt numFmtId="175" formatCode="0.0"/>
  </numFmts>
  <fonts count="25"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72" fontId="2" fillId="24" borderId="10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6" fillId="0" borderId="10" xfId="0" applyFont="1" applyBorder="1" applyAlignment="1" quotePrefix="1">
      <alignment horizontal="left" vertical="center" wrapText="1"/>
    </xf>
    <xf numFmtId="173" fontId="6" fillId="0" borderId="0" xfId="0" applyNumberFormat="1" applyFont="1" applyAlignment="1">
      <alignment/>
    </xf>
    <xf numFmtId="173" fontId="7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 wrapText="1"/>
    </xf>
    <xf numFmtId="173" fontId="2" fillId="24" borderId="10" xfId="0" applyNumberFormat="1" applyFont="1" applyFill="1" applyBorder="1" applyAlignment="1">
      <alignment horizontal="right"/>
    </xf>
    <xf numFmtId="173" fontId="2" fillId="24" borderId="10" xfId="0" applyNumberFormat="1" applyFont="1" applyFill="1" applyBorder="1" applyAlignment="1">
      <alignment horizontal="right" wrapText="1"/>
    </xf>
    <xf numFmtId="0" fontId="7" fillId="0" borderId="10" xfId="0" applyFont="1" applyBorder="1" applyAlignment="1">
      <alignment/>
    </xf>
    <xf numFmtId="173" fontId="7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righ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173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/>
    </xf>
    <xf numFmtId="175" fontId="7" fillId="0" borderId="10" xfId="0" applyNumberFormat="1" applyFont="1" applyBorder="1" applyAlignment="1">
      <alignment vertical="center" wrapText="1"/>
    </xf>
    <xf numFmtId="175" fontId="6" fillId="0" borderId="10" xfId="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 quotePrefix="1">
      <alignment vertical="center" wrapText="1"/>
    </xf>
    <xf numFmtId="173" fontId="6" fillId="0" borderId="0" xfId="0" applyNumberFormat="1" applyFont="1" applyAlignment="1">
      <alignment horizontal="right"/>
    </xf>
    <xf numFmtId="0" fontId="6" fillId="0" borderId="11" xfId="0" applyFont="1" applyBorder="1" applyAlignment="1" quotePrefix="1">
      <alignment vertical="center" wrapText="1"/>
    </xf>
    <xf numFmtId="0" fontId="7" fillId="0" borderId="12" xfId="0" applyFont="1" applyBorder="1" applyAlignment="1" quotePrefix="1">
      <alignment horizontal="left" vertical="center" wrapText="1"/>
    </xf>
    <xf numFmtId="0" fontId="3" fillId="0" borderId="13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1"/>
  <sheetViews>
    <sheetView tabSelected="1" view="pageBreakPreview" zoomScale="70" zoomScaleNormal="90" zoomScaleSheetLayoutView="70" zoomScalePageLayoutView="0" workbookViewId="0" topLeftCell="A1">
      <selection activeCell="B2" sqref="B2"/>
    </sheetView>
  </sheetViews>
  <sheetFormatPr defaultColWidth="9.140625" defaultRowHeight="15"/>
  <cols>
    <col min="1" max="1" width="15.8515625" style="23" customWidth="1"/>
    <col min="2" max="2" width="108.00390625" style="3" customWidth="1"/>
    <col min="3" max="3" width="24.421875" style="13" customWidth="1"/>
    <col min="4" max="4" width="22.00390625" style="13" customWidth="1"/>
    <col min="5" max="5" width="19.00390625" style="13" customWidth="1"/>
    <col min="6" max="6" width="16.28125" style="0" customWidth="1"/>
    <col min="7" max="7" width="16.140625" style="0" customWidth="1"/>
  </cols>
  <sheetData>
    <row r="1" ht="18.75">
      <c r="D1" s="13" t="s">
        <v>228</v>
      </c>
    </row>
    <row r="2" ht="18.75">
      <c r="D2" s="13" t="s">
        <v>227</v>
      </c>
    </row>
    <row r="3" ht="18.75">
      <c r="C3" s="13" t="s">
        <v>229</v>
      </c>
    </row>
    <row r="4" ht="18.75">
      <c r="C4" s="13" t="s">
        <v>230</v>
      </c>
    </row>
    <row r="5" spans="1:5" ht="37.5" customHeight="1">
      <c r="A5" s="41" t="s">
        <v>219</v>
      </c>
      <c r="B5" s="41"/>
      <c r="C5" s="42"/>
      <c r="D5" s="42"/>
      <c r="E5" s="42"/>
    </row>
    <row r="7" spans="2:5" ht="18.75">
      <c r="B7" s="40" t="s">
        <v>0</v>
      </c>
      <c r="C7" s="40"/>
      <c r="D7" s="40"/>
      <c r="E7" s="40"/>
    </row>
    <row r="8" ht="18.75">
      <c r="E8" s="36" t="s">
        <v>226</v>
      </c>
    </row>
    <row r="9" spans="1:5" s="1" customFormat="1" ht="56.25">
      <c r="A9" s="24" t="s">
        <v>1</v>
      </c>
      <c r="B9" s="4" t="s">
        <v>2</v>
      </c>
      <c r="C9" s="14" t="s">
        <v>3</v>
      </c>
      <c r="D9" s="14" t="s">
        <v>220</v>
      </c>
      <c r="E9" s="14" t="s">
        <v>218</v>
      </c>
    </row>
    <row r="10" spans="1:5" s="2" customFormat="1" ht="18.75">
      <c r="A10" s="25" t="s">
        <v>4</v>
      </c>
      <c r="B10" s="8" t="s">
        <v>5</v>
      </c>
      <c r="C10" s="15">
        <f>SUM(C11:C23)</f>
        <v>10139.238</v>
      </c>
      <c r="D10" s="15">
        <f>SUM(D11:D23)</f>
        <v>7857.3</v>
      </c>
      <c r="E10" s="15">
        <f>D10/C10*100</f>
        <v>77.49398919327074</v>
      </c>
    </row>
    <row r="11" spans="1:5" ht="18.75">
      <c r="A11" s="12" t="s">
        <v>140</v>
      </c>
      <c r="B11" s="5" t="s">
        <v>158</v>
      </c>
      <c r="C11" s="16">
        <v>3619.9</v>
      </c>
      <c r="D11" s="16">
        <v>2817.1</v>
      </c>
      <c r="E11" s="16">
        <f>D11/C11*100</f>
        <v>77.82259178430343</v>
      </c>
    </row>
    <row r="12" spans="1:5" ht="18.75">
      <c r="A12" s="12" t="s">
        <v>141</v>
      </c>
      <c r="B12" s="5" t="s">
        <v>159</v>
      </c>
      <c r="C12" s="16">
        <v>425.44</v>
      </c>
      <c r="D12" s="16">
        <v>338.6</v>
      </c>
      <c r="E12" s="16">
        <f aca="true" t="shared" si="0" ref="E12:E24">D12/C12*100</f>
        <v>79.58819104926664</v>
      </c>
    </row>
    <row r="13" spans="1:5" ht="18.75">
      <c r="A13" s="12" t="s">
        <v>142</v>
      </c>
      <c r="B13" s="5" t="s">
        <v>160</v>
      </c>
      <c r="C13" s="16">
        <v>258.578</v>
      </c>
      <c r="D13" s="16">
        <v>208.9</v>
      </c>
      <c r="E13" s="16">
        <f t="shared" si="0"/>
        <v>80.78800207287551</v>
      </c>
    </row>
    <row r="14" spans="1:5" ht="18.75">
      <c r="A14" s="12" t="s">
        <v>143</v>
      </c>
      <c r="B14" s="5" t="s">
        <v>161</v>
      </c>
      <c r="C14" s="16">
        <v>1702.1699999999996</v>
      </c>
      <c r="D14" s="16">
        <v>1320.6</v>
      </c>
      <c r="E14" s="16">
        <f t="shared" si="0"/>
        <v>77.58332011491215</v>
      </c>
    </row>
    <row r="15" spans="1:5" ht="18.75">
      <c r="A15" s="12" t="s">
        <v>144</v>
      </c>
      <c r="B15" s="5" t="s">
        <v>145</v>
      </c>
      <c r="C15" s="16">
        <v>266.45</v>
      </c>
      <c r="D15" s="16">
        <v>214.9</v>
      </c>
      <c r="E15" s="16">
        <f t="shared" si="0"/>
        <v>80.65303058735222</v>
      </c>
    </row>
    <row r="16" spans="1:5" ht="18.75">
      <c r="A16" s="12" t="s">
        <v>146</v>
      </c>
      <c r="B16" s="5" t="s">
        <v>162</v>
      </c>
      <c r="C16" s="16">
        <v>229.3</v>
      </c>
      <c r="D16" s="16">
        <v>139.4</v>
      </c>
      <c r="E16" s="16">
        <f t="shared" si="0"/>
        <v>60.7937200174444</v>
      </c>
    </row>
    <row r="17" spans="1:5" ht="18.75">
      <c r="A17" s="12" t="s">
        <v>147</v>
      </c>
      <c r="B17" s="5" t="s">
        <v>163</v>
      </c>
      <c r="C17" s="16">
        <v>997.8000000000001</v>
      </c>
      <c r="D17" s="16">
        <v>800.9</v>
      </c>
      <c r="E17" s="16">
        <f t="shared" si="0"/>
        <v>80.2665864902786</v>
      </c>
    </row>
    <row r="18" spans="1:5" ht="18.75">
      <c r="A18" s="12" t="s">
        <v>148</v>
      </c>
      <c r="B18" s="5" t="s">
        <v>149</v>
      </c>
      <c r="C18" s="16">
        <v>291.5</v>
      </c>
      <c r="D18" s="16">
        <v>243</v>
      </c>
      <c r="E18" s="16">
        <f t="shared" si="0"/>
        <v>83.36192109777015</v>
      </c>
    </row>
    <row r="19" spans="1:5" ht="18.75">
      <c r="A19" s="12" t="s">
        <v>150</v>
      </c>
      <c r="B19" s="5" t="s">
        <v>164</v>
      </c>
      <c r="C19" s="16">
        <v>295.4</v>
      </c>
      <c r="D19" s="16">
        <v>201.8</v>
      </c>
      <c r="E19" s="16">
        <f t="shared" si="0"/>
        <v>68.31415030467164</v>
      </c>
    </row>
    <row r="20" spans="1:5" ht="18.75">
      <c r="A20" s="12">
        <v>47</v>
      </c>
      <c r="B20" s="5" t="s">
        <v>221</v>
      </c>
      <c r="C20" s="16">
        <v>84.1</v>
      </c>
      <c r="D20" s="16">
        <v>69.1</v>
      </c>
      <c r="E20" s="16">
        <f t="shared" si="0"/>
        <v>82.1640903686088</v>
      </c>
    </row>
    <row r="21" spans="1:5" ht="18.75">
      <c r="A21" s="12" t="s">
        <v>151</v>
      </c>
      <c r="B21" s="5" t="s">
        <v>152</v>
      </c>
      <c r="C21" s="16">
        <v>602.8</v>
      </c>
      <c r="D21" s="16">
        <v>494.8</v>
      </c>
      <c r="E21" s="16">
        <f t="shared" si="0"/>
        <v>82.0836098208361</v>
      </c>
    </row>
    <row r="22" spans="1:5" ht="18.75">
      <c r="A22" s="12" t="s">
        <v>153</v>
      </c>
      <c r="B22" s="5" t="s">
        <v>154</v>
      </c>
      <c r="C22" s="16">
        <v>641.5</v>
      </c>
      <c r="D22" s="16">
        <v>506.6</v>
      </c>
      <c r="E22" s="16">
        <f t="shared" si="0"/>
        <v>78.97116134060795</v>
      </c>
    </row>
    <row r="23" spans="1:5" ht="18.75">
      <c r="A23" s="12" t="s">
        <v>155</v>
      </c>
      <c r="B23" s="5" t="s">
        <v>156</v>
      </c>
      <c r="C23" s="16">
        <v>724.3</v>
      </c>
      <c r="D23" s="16">
        <v>501.6</v>
      </c>
      <c r="E23" s="16">
        <f t="shared" si="0"/>
        <v>69.2530719315201</v>
      </c>
    </row>
    <row r="24" spans="1:5" s="2" customFormat="1" ht="18.75">
      <c r="A24" s="25">
        <v>70000</v>
      </c>
      <c r="B24" s="8" t="s">
        <v>157</v>
      </c>
      <c r="C24" s="15">
        <f>SUM(C25:C35)</f>
        <v>79907.7</v>
      </c>
      <c r="D24" s="15">
        <f>SUM(D25:D35)</f>
        <v>42730.70000000001</v>
      </c>
      <c r="E24" s="15">
        <f t="shared" si="0"/>
        <v>53.47507186416329</v>
      </c>
    </row>
    <row r="25" spans="1:5" ht="18.75">
      <c r="A25" s="12" t="s">
        <v>6</v>
      </c>
      <c r="B25" s="5" t="s">
        <v>7</v>
      </c>
      <c r="C25" s="16">
        <v>19872.1</v>
      </c>
      <c r="D25" s="16">
        <v>9432.4</v>
      </c>
      <c r="E25" s="16">
        <f>D25/C25*100</f>
        <v>47.46554214199808</v>
      </c>
    </row>
    <row r="26" spans="1:5" ht="18.75">
      <c r="A26" s="12" t="s">
        <v>8</v>
      </c>
      <c r="B26" s="5" t="s">
        <v>190</v>
      </c>
      <c r="C26" s="16">
        <v>51297.2</v>
      </c>
      <c r="D26" s="16">
        <v>29878.9</v>
      </c>
      <c r="E26" s="16">
        <f aca="true" t="shared" si="1" ref="E26:E94">D26/C26*100</f>
        <v>58.24664893990315</v>
      </c>
    </row>
    <row r="27" spans="1:5" ht="18.75">
      <c r="A27" s="12" t="s">
        <v>10</v>
      </c>
      <c r="B27" s="5" t="s">
        <v>11</v>
      </c>
      <c r="C27" s="16">
        <v>705.1</v>
      </c>
      <c r="D27" s="16">
        <v>275.8</v>
      </c>
      <c r="E27" s="16">
        <f>D27/C27*100</f>
        <v>39.11501914622039</v>
      </c>
    </row>
    <row r="28" spans="1:5" ht="18.75">
      <c r="A28" s="12" t="s">
        <v>12</v>
      </c>
      <c r="B28" s="5" t="s">
        <v>13</v>
      </c>
      <c r="C28" s="16">
        <v>4603.3</v>
      </c>
      <c r="D28" s="16">
        <v>1967.3</v>
      </c>
      <c r="E28" s="16">
        <f>D28/C28*100</f>
        <v>42.736732344187864</v>
      </c>
    </row>
    <row r="29" spans="1:5" ht="18.75">
      <c r="A29" s="12" t="s">
        <v>14</v>
      </c>
      <c r="B29" s="5" t="s">
        <v>191</v>
      </c>
      <c r="C29" s="16">
        <v>439.5</v>
      </c>
      <c r="D29" s="16">
        <v>105.9</v>
      </c>
      <c r="E29" s="16">
        <f>D29/C29*100</f>
        <v>24.09556313993174</v>
      </c>
    </row>
    <row r="30" spans="1:5" ht="18.75">
      <c r="A30" s="12" t="s">
        <v>15</v>
      </c>
      <c r="B30" s="5" t="s">
        <v>16</v>
      </c>
      <c r="C30" s="16">
        <v>54</v>
      </c>
      <c r="D30" s="16">
        <v>0</v>
      </c>
      <c r="E30" s="16">
        <f>D30/C30*100</f>
        <v>0</v>
      </c>
    </row>
    <row r="31" spans="1:5" ht="18.75">
      <c r="A31" s="12" t="s">
        <v>17</v>
      </c>
      <c r="B31" s="5" t="s">
        <v>18</v>
      </c>
      <c r="C31" s="16">
        <v>473.5</v>
      </c>
      <c r="D31" s="16">
        <v>270</v>
      </c>
      <c r="E31" s="16">
        <f t="shared" si="1"/>
        <v>57.022175290390706</v>
      </c>
    </row>
    <row r="32" spans="1:5" ht="18.75">
      <c r="A32" s="12" t="s">
        <v>19</v>
      </c>
      <c r="B32" s="5" t="s">
        <v>20</v>
      </c>
      <c r="C32" s="16">
        <v>1221.7</v>
      </c>
      <c r="D32" s="16">
        <v>540.8</v>
      </c>
      <c r="E32" s="16">
        <f t="shared" si="1"/>
        <v>44.26618646148808</v>
      </c>
    </row>
    <row r="33" spans="1:5" ht="18.75">
      <c r="A33" s="12" t="s">
        <v>21</v>
      </c>
      <c r="B33" s="5" t="s">
        <v>22</v>
      </c>
      <c r="C33" s="16">
        <v>472.5</v>
      </c>
      <c r="D33" s="16">
        <v>227.4</v>
      </c>
      <c r="E33" s="16">
        <f t="shared" si="1"/>
        <v>48.12698412698413</v>
      </c>
    </row>
    <row r="34" spans="1:5" ht="18.75">
      <c r="A34" s="12" t="s">
        <v>23</v>
      </c>
      <c r="B34" s="5" t="s">
        <v>24</v>
      </c>
      <c r="C34" s="16">
        <v>747.1</v>
      </c>
      <c r="D34" s="16">
        <v>10.5</v>
      </c>
      <c r="E34" s="16">
        <f t="shared" si="1"/>
        <v>1.4054343461384018</v>
      </c>
    </row>
    <row r="35" spans="1:5" ht="37.5">
      <c r="A35" s="12" t="s">
        <v>25</v>
      </c>
      <c r="B35" s="5" t="s">
        <v>26</v>
      </c>
      <c r="C35" s="16">
        <v>21.7</v>
      </c>
      <c r="D35" s="16">
        <v>21.7</v>
      </c>
      <c r="E35" s="16">
        <f t="shared" si="1"/>
        <v>100</v>
      </c>
    </row>
    <row r="36" spans="1:5" s="2" customFormat="1" ht="18.75">
      <c r="A36" s="26">
        <v>80000</v>
      </c>
      <c r="B36" s="6" t="s">
        <v>165</v>
      </c>
      <c r="C36" s="32">
        <f>SUM(C37:C44)</f>
        <v>86742.20000000001</v>
      </c>
      <c r="D36" s="32">
        <f>SUM(D37:D44)</f>
        <v>46080.1</v>
      </c>
      <c r="E36" s="15">
        <f t="shared" si="1"/>
        <v>53.12304737486482</v>
      </c>
    </row>
    <row r="37" spans="1:5" ht="18.75">
      <c r="A37" s="12" t="s">
        <v>27</v>
      </c>
      <c r="B37" s="5" t="s">
        <v>28</v>
      </c>
      <c r="C37" s="33">
        <v>44405.6</v>
      </c>
      <c r="D37" s="33">
        <v>25769.4</v>
      </c>
      <c r="E37" s="16">
        <f t="shared" si="1"/>
        <v>58.031869854252626</v>
      </c>
    </row>
    <row r="38" spans="1:5" ht="18.75">
      <c r="A38" s="12" t="s">
        <v>29</v>
      </c>
      <c r="B38" s="5" t="s">
        <v>30</v>
      </c>
      <c r="C38" s="33">
        <v>5311</v>
      </c>
      <c r="D38" s="33">
        <v>3215.3</v>
      </c>
      <c r="E38" s="16">
        <f t="shared" si="1"/>
        <v>60.54038787422331</v>
      </c>
    </row>
    <row r="39" spans="1:5" ht="18.75">
      <c r="A39" s="12" t="s">
        <v>31</v>
      </c>
      <c r="B39" s="5" t="s">
        <v>192</v>
      </c>
      <c r="C39" s="33">
        <v>3944.0000000000005</v>
      </c>
      <c r="D39" s="33">
        <v>2410.9</v>
      </c>
      <c r="E39" s="16">
        <f t="shared" si="1"/>
        <v>61.128296146044626</v>
      </c>
    </row>
    <row r="40" spans="1:5" ht="18.75">
      <c r="A40" s="12" t="s">
        <v>33</v>
      </c>
      <c r="B40" s="5" t="s">
        <v>34</v>
      </c>
      <c r="C40" s="33">
        <v>2652</v>
      </c>
      <c r="D40" s="33">
        <v>1647.1</v>
      </c>
      <c r="E40" s="16">
        <f t="shared" si="1"/>
        <v>62.1078431372549</v>
      </c>
    </row>
    <row r="41" spans="1:5" ht="18.75">
      <c r="A41" s="12" t="s">
        <v>35</v>
      </c>
      <c r="B41" s="5" t="s">
        <v>36</v>
      </c>
      <c r="C41" s="33">
        <v>1599.5</v>
      </c>
      <c r="D41" s="33">
        <v>1074</v>
      </c>
      <c r="E41" s="16">
        <f t="shared" si="1"/>
        <v>67.14598311972492</v>
      </c>
    </row>
    <row r="42" spans="1:5" ht="18.75">
      <c r="A42" s="12" t="s">
        <v>37</v>
      </c>
      <c r="B42" s="5" t="s">
        <v>38</v>
      </c>
      <c r="C42" s="33">
        <v>8907.5</v>
      </c>
      <c r="D42" s="33">
        <v>5404.2</v>
      </c>
      <c r="E42" s="16">
        <f t="shared" si="1"/>
        <v>60.670221723266906</v>
      </c>
    </row>
    <row r="43" spans="1:5" ht="18.75">
      <c r="A43" s="12" t="s">
        <v>39</v>
      </c>
      <c r="B43" s="5" t="s">
        <v>40</v>
      </c>
      <c r="C43" s="33">
        <v>19282.6</v>
      </c>
      <c r="D43" s="33">
        <v>6114.6</v>
      </c>
      <c r="E43" s="16">
        <f t="shared" si="1"/>
        <v>31.710453984421193</v>
      </c>
    </row>
    <row r="44" spans="1:5" ht="18.75">
      <c r="A44" s="12" t="s">
        <v>41</v>
      </c>
      <c r="B44" s="5" t="s">
        <v>193</v>
      </c>
      <c r="C44" s="33">
        <v>640</v>
      </c>
      <c r="D44" s="33">
        <v>444.6</v>
      </c>
      <c r="E44" s="16">
        <f t="shared" si="1"/>
        <v>69.46875</v>
      </c>
    </row>
    <row r="45" spans="1:5" s="2" customFormat="1" ht="18.75">
      <c r="A45" s="26">
        <v>90000</v>
      </c>
      <c r="B45" s="7" t="s">
        <v>166</v>
      </c>
      <c r="C45" s="32">
        <f>SUM(C46:C77)</f>
        <v>85942.90000000001</v>
      </c>
      <c r="D45" s="32">
        <f>SUM(D46:D77)</f>
        <v>42493.100000000006</v>
      </c>
      <c r="E45" s="15">
        <f t="shared" si="1"/>
        <v>49.44340951957637</v>
      </c>
    </row>
    <row r="46" spans="1:5" ht="18.75">
      <c r="A46" s="12" t="s">
        <v>42</v>
      </c>
      <c r="B46" s="5" t="s">
        <v>167</v>
      </c>
      <c r="C46" s="33">
        <v>5789</v>
      </c>
      <c r="D46" s="33">
        <v>2293.3</v>
      </c>
      <c r="E46" s="16">
        <f t="shared" si="1"/>
        <v>39.61478666436345</v>
      </c>
    </row>
    <row r="47" spans="1:5" ht="18.75">
      <c r="A47" s="12" t="s">
        <v>43</v>
      </c>
      <c r="B47" s="5" t="s">
        <v>168</v>
      </c>
      <c r="C47" s="33">
        <v>99.9</v>
      </c>
      <c r="D47" s="33">
        <v>54.9</v>
      </c>
      <c r="E47" s="16">
        <f t="shared" si="1"/>
        <v>54.95495495495495</v>
      </c>
    </row>
    <row r="48" spans="1:5" ht="18.75">
      <c r="A48" s="12" t="s">
        <v>44</v>
      </c>
      <c r="B48" s="5" t="s">
        <v>169</v>
      </c>
      <c r="C48" s="33">
        <v>320</v>
      </c>
      <c r="D48" s="33">
        <v>127.1</v>
      </c>
      <c r="E48" s="16">
        <f t="shared" si="1"/>
        <v>39.71875</v>
      </c>
    </row>
    <row r="49" spans="1:5" ht="18.75">
      <c r="A49" s="12" t="s">
        <v>45</v>
      </c>
      <c r="B49" s="5" t="s">
        <v>170</v>
      </c>
      <c r="C49" s="33">
        <v>300</v>
      </c>
      <c r="D49" s="33">
        <v>121.4</v>
      </c>
      <c r="E49" s="16">
        <f t="shared" si="1"/>
        <v>40.46666666666667</v>
      </c>
    </row>
    <row r="50" spans="1:5" ht="18.75">
      <c r="A50" s="12" t="s">
        <v>46</v>
      </c>
      <c r="B50" s="5" t="s">
        <v>171</v>
      </c>
      <c r="C50" s="33">
        <v>5.6000000000000005</v>
      </c>
      <c r="D50" s="33">
        <v>0</v>
      </c>
      <c r="E50" s="16">
        <f t="shared" si="1"/>
        <v>0</v>
      </c>
    </row>
    <row r="51" spans="1:5" ht="18.75">
      <c r="A51" s="12" t="s">
        <v>47</v>
      </c>
      <c r="B51" s="5" t="s">
        <v>172</v>
      </c>
      <c r="C51" s="33">
        <v>2.4</v>
      </c>
      <c r="D51" s="33">
        <v>0.8</v>
      </c>
      <c r="E51" s="16">
        <f t="shared" si="1"/>
        <v>33.333333333333336</v>
      </c>
    </row>
    <row r="52" spans="1:5" ht="37.5">
      <c r="A52" s="12" t="s">
        <v>48</v>
      </c>
      <c r="B52" s="5" t="s">
        <v>49</v>
      </c>
      <c r="C52" s="33">
        <v>21</v>
      </c>
      <c r="D52" s="33">
        <v>11.6</v>
      </c>
      <c r="E52" s="16">
        <f t="shared" si="1"/>
        <v>55.23809523809524</v>
      </c>
    </row>
    <row r="53" spans="1:5" ht="18.75">
      <c r="A53" s="12" t="s">
        <v>50</v>
      </c>
      <c r="B53" s="5" t="s">
        <v>51</v>
      </c>
      <c r="C53" s="33">
        <v>297.2</v>
      </c>
      <c r="D53" s="33">
        <v>109.4</v>
      </c>
      <c r="E53" s="16">
        <f t="shared" si="1"/>
        <v>36.81022880215343</v>
      </c>
    </row>
    <row r="54" spans="1:5" ht="18.75">
      <c r="A54" s="12" t="s">
        <v>52</v>
      </c>
      <c r="B54" s="5" t="s">
        <v>173</v>
      </c>
      <c r="C54" s="33">
        <v>630</v>
      </c>
      <c r="D54" s="33">
        <v>311</v>
      </c>
      <c r="E54" s="16">
        <f t="shared" si="1"/>
        <v>49.36507936507937</v>
      </c>
    </row>
    <row r="55" spans="1:5" ht="18.75">
      <c r="A55" s="12" t="s">
        <v>53</v>
      </c>
      <c r="B55" s="5" t="s">
        <v>54</v>
      </c>
      <c r="C55" s="33">
        <v>797.3000000000001</v>
      </c>
      <c r="D55" s="33">
        <v>372.9</v>
      </c>
      <c r="E55" s="16">
        <f t="shared" si="1"/>
        <v>46.77034993101717</v>
      </c>
    </row>
    <row r="56" spans="1:5" ht="18.75">
      <c r="A56" s="12" t="s">
        <v>55</v>
      </c>
      <c r="B56" s="5" t="s">
        <v>56</v>
      </c>
      <c r="C56" s="33">
        <v>11500</v>
      </c>
      <c r="D56" s="33">
        <v>5825.8</v>
      </c>
      <c r="E56" s="16">
        <f t="shared" si="1"/>
        <v>50.659130434782604</v>
      </c>
    </row>
    <row r="57" spans="1:5" ht="18.75">
      <c r="A57" s="12" t="s">
        <v>57</v>
      </c>
      <c r="B57" s="5" t="s">
        <v>58</v>
      </c>
      <c r="C57" s="33">
        <v>25894.7</v>
      </c>
      <c r="D57" s="33">
        <v>14270.9</v>
      </c>
      <c r="E57" s="16">
        <f t="shared" si="1"/>
        <v>55.111277597346174</v>
      </c>
    </row>
    <row r="58" spans="1:5" ht="18.75">
      <c r="A58" s="12" t="s">
        <v>59</v>
      </c>
      <c r="B58" s="5" t="s">
        <v>60</v>
      </c>
      <c r="C58" s="33">
        <v>1471.7</v>
      </c>
      <c r="D58" s="33">
        <v>621.2</v>
      </c>
      <c r="E58" s="16">
        <f t="shared" si="1"/>
        <v>42.209689474757084</v>
      </c>
    </row>
    <row r="59" spans="1:5" ht="18.75">
      <c r="A59" s="12" t="s">
        <v>61</v>
      </c>
      <c r="B59" s="5" t="s">
        <v>62</v>
      </c>
      <c r="C59" s="33">
        <v>4371.599999999999</v>
      </c>
      <c r="D59" s="33">
        <v>1989.2</v>
      </c>
      <c r="E59" s="16">
        <f t="shared" si="1"/>
        <v>45.50279074023242</v>
      </c>
    </row>
    <row r="60" spans="1:5" ht="18.75">
      <c r="A60" s="12" t="s">
        <v>63</v>
      </c>
      <c r="B60" s="5" t="s">
        <v>64</v>
      </c>
      <c r="C60" s="33">
        <v>1648.0000000000002</v>
      </c>
      <c r="D60" s="33">
        <v>657.2</v>
      </c>
      <c r="E60" s="16">
        <f t="shared" si="1"/>
        <v>39.87864077669903</v>
      </c>
    </row>
    <row r="61" spans="1:5" ht="18.75">
      <c r="A61" s="12" t="s">
        <v>65</v>
      </c>
      <c r="B61" s="5" t="s">
        <v>66</v>
      </c>
      <c r="C61" s="33">
        <v>100</v>
      </c>
      <c r="D61" s="33">
        <v>18.4</v>
      </c>
      <c r="E61" s="16">
        <f t="shared" si="1"/>
        <v>18.4</v>
      </c>
    </row>
    <row r="62" spans="1:5" ht="18.75">
      <c r="A62" s="12" t="s">
        <v>67</v>
      </c>
      <c r="B62" s="5" t="s">
        <v>68</v>
      </c>
      <c r="C62" s="33">
        <v>10900</v>
      </c>
      <c r="D62" s="33">
        <v>6146.7</v>
      </c>
      <c r="E62" s="16">
        <f t="shared" si="1"/>
        <v>56.39174311926606</v>
      </c>
    </row>
    <row r="63" spans="1:5" ht="18.75">
      <c r="A63" s="12" t="s">
        <v>69</v>
      </c>
      <c r="B63" s="5" t="s">
        <v>70</v>
      </c>
      <c r="C63" s="33">
        <v>3500</v>
      </c>
      <c r="D63" s="33">
        <v>1348</v>
      </c>
      <c r="E63" s="16">
        <f t="shared" si="1"/>
        <v>38.51428571428571</v>
      </c>
    </row>
    <row r="64" spans="1:5" ht="18.75">
      <c r="A64" s="12" t="s">
        <v>71</v>
      </c>
      <c r="B64" s="5" t="s">
        <v>72</v>
      </c>
      <c r="C64" s="33">
        <v>1216.1</v>
      </c>
      <c r="D64" s="33">
        <v>612.4</v>
      </c>
      <c r="E64" s="16">
        <f t="shared" si="1"/>
        <v>50.35770084696982</v>
      </c>
    </row>
    <row r="65" spans="1:5" ht="18.75">
      <c r="A65" s="12" t="s">
        <v>73</v>
      </c>
      <c r="B65" s="5" t="s">
        <v>74</v>
      </c>
      <c r="C65" s="33">
        <v>2846</v>
      </c>
      <c r="D65" s="33">
        <v>1195.2</v>
      </c>
      <c r="E65" s="16">
        <f t="shared" si="1"/>
        <v>41.99578355586789</v>
      </c>
    </row>
    <row r="66" spans="1:5" ht="18.75">
      <c r="A66" s="12" t="s">
        <v>75</v>
      </c>
      <c r="B66" s="5" t="s">
        <v>76</v>
      </c>
      <c r="C66" s="33">
        <v>22</v>
      </c>
      <c r="D66" s="33">
        <v>0</v>
      </c>
      <c r="E66" s="16">
        <f t="shared" si="1"/>
        <v>0</v>
      </c>
    </row>
    <row r="67" spans="1:5" ht="18.75">
      <c r="A67" s="12" t="s">
        <v>77</v>
      </c>
      <c r="B67" s="5" t="s">
        <v>78</v>
      </c>
      <c r="C67" s="33">
        <v>16</v>
      </c>
      <c r="D67" s="33">
        <v>0</v>
      </c>
      <c r="E67" s="16">
        <f t="shared" si="1"/>
        <v>0</v>
      </c>
    </row>
    <row r="68" spans="1:5" ht="18.75">
      <c r="A68" s="12" t="s">
        <v>79</v>
      </c>
      <c r="B68" s="5" t="s">
        <v>80</v>
      </c>
      <c r="C68" s="33">
        <v>494.79999999999995</v>
      </c>
      <c r="D68" s="33">
        <v>297.1</v>
      </c>
      <c r="E68" s="16">
        <f t="shared" si="1"/>
        <v>60.04446240905418</v>
      </c>
    </row>
    <row r="69" spans="1:5" ht="18.75">
      <c r="A69" s="12" t="s">
        <v>81</v>
      </c>
      <c r="B69" s="5" t="s">
        <v>82</v>
      </c>
      <c r="C69" s="33">
        <v>8</v>
      </c>
      <c r="D69" s="33">
        <v>1.3</v>
      </c>
      <c r="E69" s="16">
        <f t="shared" si="1"/>
        <v>16.25</v>
      </c>
    </row>
    <row r="70" spans="1:5" ht="18.75">
      <c r="A70" s="12" t="s">
        <v>83</v>
      </c>
      <c r="B70" s="5" t="s">
        <v>84</v>
      </c>
      <c r="C70" s="33">
        <v>70</v>
      </c>
      <c r="D70" s="33">
        <v>0</v>
      </c>
      <c r="E70" s="16">
        <f t="shared" si="1"/>
        <v>0</v>
      </c>
    </row>
    <row r="71" spans="1:5" ht="18.75">
      <c r="A71" s="12" t="s">
        <v>85</v>
      </c>
      <c r="B71" s="5" t="s">
        <v>174</v>
      </c>
      <c r="C71" s="33">
        <v>180</v>
      </c>
      <c r="D71" s="33">
        <v>0</v>
      </c>
      <c r="E71" s="16">
        <f t="shared" si="1"/>
        <v>0</v>
      </c>
    </row>
    <row r="72" spans="1:5" ht="18.75">
      <c r="A72" s="12" t="s">
        <v>86</v>
      </c>
      <c r="B72" s="5" t="s">
        <v>175</v>
      </c>
      <c r="C72" s="33">
        <v>653.6</v>
      </c>
      <c r="D72" s="33">
        <v>456.6</v>
      </c>
      <c r="E72" s="16">
        <f t="shared" si="1"/>
        <v>69.859241126071</v>
      </c>
    </row>
    <row r="73" spans="1:5" ht="18.75">
      <c r="A73" s="12" t="s">
        <v>87</v>
      </c>
      <c r="B73" s="5" t="s">
        <v>176</v>
      </c>
      <c r="C73" s="33">
        <v>68</v>
      </c>
      <c r="D73" s="33">
        <v>28.9</v>
      </c>
      <c r="E73" s="16">
        <f t="shared" si="1"/>
        <v>42.5</v>
      </c>
    </row>
    <row r="74" spans="1:5" ht="18.75">
      <c r="A74" s="12" t="s">
        <v>88</v>
      </c>
      <c r="B74" s="5" t="s">
        <v>89</v>
      </c>
      <c r="C74" s="33">
        <v>210.00000000000003</v>
      </c>
      <c r="D74" s="33">
        <v>163.9</v>
      </c>
      <c r="E74" s="16">
        <f t="shared" si="1"/>
        <v>78.04761904761904</v>
      </c>
    </row>
    <row r="75" spans="1:5" ht="18.75">
      <c r="A75" s="12" t="s">
        <v>90</v>
      </c>
      <c r="B75" s="5" t="s">
        <v>177</v>
      </c>
      <c r="C75" s="33">
        <v>500</v>
      </c>
      <c r="D75" s="33">
        <v>44</v>
      </c>
      <c r="E75" s="16">
        <f t="shared" si="1"/>
        <v>8.799999999999999</v>
      </c>
    </row>
    <row r="76" spans="1:5" ht="18.75">
      <c r="A76" s="12" t="s">
        <v>91</v>
      </c>
      <c r="B76" s="5" t="s">
        <v>92</v>
      </c>
      <c r="C76" s="33">
        <v>10</v>
      </c>
      <c r="D76" s="33">
        <v>0</v>
      </c>
      <c r="E76" s="16">
        <f t="shared" si="1"/>
        <v>0</v>
      </c>
    </row>
    <row r="77" spans="1:5" ht="18.75">
      <c r="A77" s="12" t="s">
        <v>93</v>
      </c>
      <c r="B77" s="5" t="s">
        <v>94</v>
      </c>
      <c r="C77" s="33">
        <v>12000</v>
      </c>
      <c r="D77" s="33">
        <v>5413.9</v>
      </c>
      <c r="E77" s="16">
        <f t="shared" si="1"/>
        <v>45.115833333333335</v>
      </c>
    </row>
    <row r="78" spans="1:5" s="2" customFormat="1" ht="18.75">
      <c r="A78" s="25">
        <v>100000</v>
      </c>
      <c r="B78" s="8" t="s">
        <v>178</v>
      </c>
      <c r="C78" s="15">
        <v>9661.6</v>
      </c>
      <c r="D78" s="15">
        <f>SUM(D79)</f>
        <v>3755.4</v>
      </c>
      <c r="E78" s="15">
        <f t="shared" si="1"/>
        <v>38.86933841185724</v>
      </c>
    </row>
    <row r="79" spans="1:5" ht="18.75">
      <c r="A79" s="12" t="s">
        <v>95</v>
      </c>
      <c r="B79" s="5" t="s">
        <v>96</v>
      </c>
      <c r="C79" s="16">
        <v>9661.6</v>
      </c>
      <c r="D79" s="16">
        <v>3755.4</v>
      </c>
      <c r="E79" s="16">
        <f t="shared" si="1"/>
        <v>38.86933841185724</v>
      </c>
    </row>
    <row r="80" spans="1:5" s="2" customFormat="1" ht="18.75">
      <c r="A80" s="25">
        <v>110000</v>
      </c>
      <c r="B80" s="6" t="s">
        <v>179</v>
      </c>
      <c r="C80" s="15">
        <f>SUM(C81:C86)</f>
        <v>8309</v>
      </c>
      <c r="D80" s="15">
        <f>SUM(D81:D86)</f>
        <v>6696.1</v>
      </c>
      <c r="E80" s="15">
        <f>D80/C80*100</f>
        <v>80.58851847394392</v>
      </c>
    </row>
    <row r="81" spans="1:5" ht="18.75">
      <c r="A81" s="12" t="s">
        <v>97</v>
      </c>
      <c r="B81" s="5" t="s">
        <v>98</v>
      </c>
      <c r="C81" s="16">
        <v>154.1</v>
      </c>
      <c r="D81" s="16">
        <v>42.4</v>
      </c>
      <c r="E81" s="16">
        <f t="shared" si="1"/>
        <v>27.514600908500974</v>
      </c>
    </row>
    <row r="82" spans="1:5" ht="18.75">
      <c r="A82" s="12" t="s">
        <v>99</v>
      </c>
      <c r="B82" s="5" t="s">
        <v>100</v>
      </c>
      <c r="C82" s="16">
        <v>938.7</v>
      </c>
      <c r="D82" s="16">
        <v>757.3</v>
      </c>
      <c r="E82" s="16">
        <f t="shared" si="1"/>
        <v>80.67540215191221</v>
      </c>
    </row>
    <row r="83" spans="1:5" ht="18.75">
      <c r="A83" s="12" t="s">
        <v>101</v>
      </c>
      <c r="B83" s="5" t="s">
        <v>102</v>
      </c>
      <c r="C83" s="16">
        <v>174.4</v>
      </c>
      <c r="D83" s="16">
        <v>136.3</v>
      </c>
      <c r="E83" s="16">
        <f t="shared" si="1"/>
        <v>78.15366972477065</v>
      </c>
    </row>
    <row r="84" spans="1:5" ht="18.75">
      <c r="A84" s="12" t="s">
        <v>103</v>
      </c>
      <c r="B84" s="5" t="s">
        <v>104</v>
      </c>
      <c r="C84" s="16">
        <v>1917.7000000000003</v>
      </c>
      <c r="D84" s="16">
        <v>1253.3</v>
      </c>
      <c r="E84" s="16">
        <f t="shared" si="1"/>
        <v>65.35433070866141</v>
      </c>
    </row>
    <row r="85" spans="1:5" ht="18.75">
      <c r="A85" s="12" t="s">
        <v>105</v>
      </c>
      <c r="B85" s="5" t="s">
        <v>106</v>
      </c>
      <c r="C85" s="16">
        <v>4658.2</v>
      </c>
      <c r="D85" s="16">
        <v>4316.1</v>
      </c>
      <c r="E85" s="16">
        <f t="shared" si="1"/>
        <v>92.6559615302048</v>
      </c>
    </row>
    <row r="86" spans="1:5" ht="18.75">
      <c r="A86" s="12" t="s">
        <v>107</v>
      </c>
      <c r="B86" s="5" t="s">
        <v>108</v>
      </c>
      <c r="C86" s="16">
        <v>465.90000000000003</v>
      </c>
      <c r="D86" s="16">
        <v>190.7</v>
      </c>
      <c r="E86" s="16">
        <f t="shared" si="1"/>
        <v>40.931530371324314</v>
      </c>
    </row>
    <row r="87" spans="1:5" s="2" customFormat="1" ht="18.75">
      <c r="A87" s="25">
        <v>120000</v>
      </c>
      <c r="B87" s="6" t="s">
        <v>180</v>
      </c>
      <c r="C87" s="15">
        <v>800</v>
      </c>
      <c r="D87" s="15">
        <v>470.56</v>
      </c>
      <c r="E87" s="16">
        <f t="shared" si="1"/>
        <v>58.82000000000001</v>
      </c>
    </row>
    <row r="88" spans="1:5" ht="18.75">
      <c r="A88" s="12" t="s">
        <v>109</v>
      </c>
      <c r="B88" s="5" t="s">
        <v>110</v>
      </c>
      <c r="C88" s="16">
        <v>450</v>
      </c>
      <c r="D88" s="16">
        <v>300</v>
      </c>
      <c r="E88" s="16">
        <f t="shared" si="1"/>
        <v>66.66666666666666</v>
      </c>
    </row>
    <row r="89" spans="1:5" ht="18.75">
      <c r="A89" s="12" t="s">
        <v>111</v>
      </c>
      <c r="B89" s="5" t="s">
        <v>112</v>
      </c>
      <c r="C89" s="16">
        <v>350</v>
      </c>
      <c r="D89" s="16">
        <v>170.56</v>
      </c>
      <c r="E89" s="16">
        <f t="shared" si="1"/>
        <v>48.73142857142857</v>
      </c>
    </row>
    <row r="90" spans="1:5" s="2" customFormat="1" ht="18.75">
      <c r="A90" s="25">
        <v>130000</v>
      </c>
      <c r="B90" s="7" t="s">
        <v>181</v>
      </c>
      <c r="C90" s="15">
        <v>3723</v>
      </c>
      <c r="D90" s="15">
        <f>SUM(D91:D94)</f>
        <v>2279</v>
      </c>
      <c r="E90" s="16">
        <f>D90/C90*100</f>
        <v>61.21407467096428</v>
      </c>
    </row>
    <row r="91" spans="1:5" ht="18.75">
      <c r="A91" s="12" t="s">
        <v>113</v>
      </c>
      <c r="B91" s="5" t="s">
        <v>114</v>
      </c>
      <c r="C91" s="16">
        <v>50</v>
      </c>
      <c r="D91" s="16">
        <v>12.3</v>
      </c>
      <c r="E91" s="16">
        <f t="shared" si="1"/>
        <v>24.6</v>
      </c>
    </row>
    <row r="92" spans="1:5" ht="18.75">
      <c r="A92" s="12" t="s">
        <v>115</v>
      </c>
      <c r="B92" s="5" t="s">
        <v>116</v>
      </c>
      <c r="C92" s="16">
        <v>3017.8</v>
      </c>
      <c r="D92" s="16">
        <v>1917.5</v>
      </c>
      <c r="E92" s="16">
        <f t="shared" si="1"/>
        <v>63.53966465637219</v>
      </c>
    </row>
    <row r="93" spans="1:5" ht="18.75">
      <c r="A93" s="12" t="s">
        <v>117</v>
      </c>
      <c r="B93" s="5" t="s">
        <v>118</v>
      </c>
      <c r="C93" s="16">
        <v>220</v>
      </c>
      <c r="D93" s="16">
        <v>69.7</v>
      </c>
      <c r="E93" s="16">
        <f t="shared" si="1"/>
        <v>31.681818181818183</v>
      </c>
    </row>
    <row r="94" spans="1:5" ht="18.75">
      <c r="A94" s="12" t="s">
        <v>119</v>
      </c>
      <c r="B94" s="5" t="s">
        <v>120</v>
      </c>
      <c r="C94" s="16">
        <v>435.20000000000005</v>
      </c>
      <c r="D94" s="16">
        <v>279.5</v>
      </c>
      <c r="E94" s="16">
        <f t="shared" si="1"/>
        <v>64.22334558823529</v>
      </c>
    </row>
    <row r="95" spans="1:5" s="2" customFormat="1" ht="18.75">
      <c r="A95" s="25" t="s">
        <v>121</v>
      </c>
      <c r="B95" s="8" t="s">
        <v>122</v>
      </c>
      <c r="C95" s="15">
        <v>76.5</v>
      </c>
      <c r="D95" s="15">
        <v>9.428799999999999</v>
      </c>
      <c r="E95" s="15">
        <f aca="true" t="shared" si="2" ref="E95:E114">D95/C95*100</f>
        <v>12.325228758169933</v>
      </c>
    </row>
    <row r="96" spans="1:5" s="2" customFormat="1" ht="18.75">
      <c r="A96" s="25">
        <v>170000</v>
      </c>
      <c r="B96" s="7" t="s">
        <v>182</v>
      </c>
      <c r="C96" s="15">
        <v>1430.9</v>
      </c>
      <c r="D96" s="15">
        <v>622.6</v>
      </c>
      <c r="E96" s="15">
        <f t="shared" si="2"/>
        <v>43.51107694458033</v>
      </c>
    </row>
    <row r="97" spans="1:5" ht="37.5">
      <c r="A97" s="12" t="s">
        <v>123</v>
      </c>
      <c r="B97" s="5" t="s">
        <v>124</v>
      </c>
      <c r="C97" s="16">
        <v>1032</v>
      </c>
      <c r="D97" s="16">
        <v>508.8</v>
      </c>
      <c r="E97" s="16">
        <f aca="true" t="shared" si="3" ref="E97:E102">D96/C96*100</f>
        <v>43.51107694458033</v>
      </c>
    </row>
    <row r="98" spans="1:5" ht="18.75">
      <c r="A98" s="12" t="s">
        <v>125</v>
      </c>
      <c r="B98" s="5" t="s">
        <v>126</v>
      </c>
      <c r="C98" s="16">
        <v>376.2</v>
      </c>
      <c r="D98" s="16">
        <v>113.8</v>
      </c>
      <c r="E98" s="16">
        <f t="shared" si="3"/>
        <v>49.30232558139535</v>
      </c>
    </row>
    <row r="99" spans="1:5" ht="18.75">
      <c r="A99" s="12" t="s">
        <v>127</v>
      </c>
      <c r="B99" s="5" t="s">
        <v>128</v>
      </c>
      <c r="C99" s="16">
        <v>16.700000000000003</v>
      </c>
      <c r="D99" s="16">
        <v>0</v>
      </c>
      <c r="E99" s="16">
        <f t="shared" si="3"/>
        <v>30.249867091972355</v>
      </c>
    </row>
    <row r="100" spans="1:5" ht="18.75">
      <c r="A100" s="12" t="s">
        <v>129</v>
      </c>
      <c r="B100" s="5" t="s">
        <v>130</v>
      </c>
      <c r="C100" s="16">
        <v>6</v>
      </c>
      <c r="D100" s="16">
        <v>0</v>
      </c>
      <c r="E100" s="16">
        <f t="shared" si="3"/>
        <v>0</v>
      </c>
    </row>
    <row r="101" spans="1:5" s="2" customFormat="1" ht="18.75">
      <c r="A101" s="25">
        <v>180000</v>
      </c>
      <c r="B101" s="8" t="s">
        <v>183</v>
      </c>
      <c r="C101" s="15">
        <v>45</v>
      </c>
      <c r="D101" s="15">
        <v>0.8</v>
      </c>
      <c r="E101" s="15">
        <f t="shared" si="3"/>
        <v>0</v>
      </c>
    </row>
    <row r="102" spans="1:5" ht="18.75">
      <c r="A102" s="12" t="s">
        <v>131</v>
      </c>
      <c r="B102" s="5" t="s">
        <v>132</v>
      </c>
      <c r="C102" s="16">
        <v>45</v>
      </c>
      <c r="D102" s="16">
        <v>0.8</v>
      </c>
      <c r="E102" s="16">
        <f t="shared" si="3"/>
        <v>1.7777777777777777</v>
      </c>
    </row>
    <row r="103" spans="1:5" s="2" customFormat="1" ht="18.75">
      <c r="A103" s="25" t="s">
        <v>133</v>
      </c>
      <c r="B103" s="8" t="s">
        <v>134</v>
      </c>
      <c r="C103" s="15">
        <v>67.9</v>
      </c>
      <c r="D103" s="15">
        <v>3.2</v>
      </c>
      <c r="E103" s="15">
        <f t="shared" si="2"/>
        <v>4.712812960235641</v>
      </c>
    </row>
    <row r="104" spans="1:5" s="2" customFormat="1" ht="18.75">
      <c r="A104" s="26">
        <v>250000</v>
      </c>
      <c r="B104" s="6" t="s">
        <v>118</v>
      </c>
      <c r="C104" s="15">
        <f>C105+C106+C107+C108</f>
        <v>12167.3</v>
      </c>
      <c r="D104" s="15">
        <f>D105+D106+D107+D108</f>
        <v>6027.1</v>
      </c>
      <c r="E104" s="15">
        <f t="shared" si="2"/>
        <v>49.53522967297593</v>
      </c>
    </row>
    <row r="105" spans="1:5" ht="18.75">
      <c r="A105" s="12" t="s">
        <v>135</v>
      </c>
      <c r="B105" s="5" t="s">
        <v>136</v>
      </c>
      <c r="C105" s="16">
        <v>100</v>
      </c>
      <c r="D105" s="16">
        <v>0</v>
      </c>
      <c r="E105" s="16">
        <f t="shared" si="2"/>
        <v>0</v>
      </c>
    </row>
    <row r="106" spans="1:5" ht="18.75">
      <c r="A106" s="35" t="s">
        <v>207</v>
      </c>
      <c r="B106" s="5" t="s">
        <v>208</v>
      </c>
      <c r="C106" s="16">
        <v>60</v>
      </c>
      <c r="D106" s="16">
        <v>0</v>
      </c>
      <c r="E106" s="16">
        <f t="shared" si="2"/>
        <v>0</v>
      </c>
    </row>
    <row r="107" spans="1:5" ht="18.75">
      <c r="A107" s="12" t="s">
        <v>137</v>
      </c>
      <c r="B107" s="5" t="s">
        <v>138</v>
      </c>
      <c r="C107" s="16">
        <v>5672</v>
      </c>
      <c r="D107" s="16">
        <v>2828.8</v>
      </c>
      <c r="E107" s="16">
        <f t="shared" si="2"/>
        <v>49.87306064880113</v>
      </c>
    </row>
    <row r="108" spans="1:5" ht="18.75">
      <c r="A108" s="12" t="s">
        <v>139</v>
      </c>
      <c r="B108" s="5" t="s">
        <v>118</v>
      </c>
      <c r="C108" s="16">
        <f>SUM(C109:C114)</f>
        <v>6335.299999999999</v>
      </c>
      <c r="D108" s="16">
        <f>SUM(D109:D114)</f>
        <v>3198.3</v>
      </c>
      <c r="E108" s="16">
        <f t="shared" si="2"/>
        <v>50.48379713667862</v>
      </c>
    </row>
    <row r="109" spans="1:5" s="11" customFormat="1" ht="18.75">
      <c r="A109" s="27"/>
      <c r="B109" s="9" t="s">
        <v>185</v>
      </c>
      <c r="C109" s="16">
        <v>1000.1</v>
      </c>
      <c r="D109" s="16">
        <v>260.1</v>
      </c>
      <c r="E109" s="34">
        <f t="shared" si="2"/>
        <v>26.007399260073992</v>
      </c>
    </row>
    <row r="110" spans="1:5" s="11" customFormat="1" ht="37.5">
      <c r="A110" s="27"/>
      <c r="B110" s="9" t="s">
        <v>184</v>
      </c>
      <c r="C110" s="16">
        <v>42.5</v>
      </c>
      <c r="D110" s="16">
        <v>1.1</v>
      </c>
      <c r="E110" s="34">
        <f t="shared" si="2"/>
        <v>2.5882352941176476</v>
      </c>
    </row>
    <row r="111" spans="1:5" s="11" customFormat="1" ht="56.25">
      <c r="A111" s="27"/>
      <c r="B111" s="10" t="s">
        <v>189</v>
      </c>
      <c r="C111" s="17">
        <v>1389.4</v>
      </c>
      <c r="D111" s="17">
        <v>670.2</v>
      </c>
      <c r="E111" s="34">
        <f t="shared" si="2"/>
        <v>48.23664891319994</v>
      </c>
    </row>
    <row r="112" spans="1:5" s="11" customFormat="1" ht="18.75">
      <c r="A112" s="27"/>
      <c r="B112" s="9" t="s">
        <v>186</v>
      </c>
      <c r="C112" s="18">
        <v>282.2</v>
      </c>
      <c r="D112" s="17">
        <v>138.7</v>
      </c>
      <c r="E112" s="34">
        <f t="shared" si="2"/>
        <v>49.149539333805805</v>
      </c>
    </row>
    <row r="113" spans="1:5" s="11" customFormat="1" ht="37.5">
      <c r="A113" s="27"/>
      <c r="B113" s="9" t="s">
        <v>187</v>
      </c>
      <c r="C113" s="18">
        <v>2128.2</v>
      </c>
      <c r="D113" s="17">
        <v>2128.2</v>
      </c>
      <c r="E113" s="34">
        <f t="shared" si="2"/>
        <v>100</v>
      </c>
    </row>
    <row r="114" spans="1:5" s="11" customFormat="1" ht="18.75">
      <c r="A114" s="27"/>
      <c r="B114" s="9" t="s">
        <v>188</v>
      </c>
      <c r="C114" s="18">
        <v>1492.9</v>
      </c>
      <c r="D114" s="17">
        <v>0</v>
      </c>
      <c r="E114" s="34">
        <f t="shared" si="2"/>
        <v>0</v>
      </c>
    </row>
    <row r="115" spans="1:5" s="2" customFormat="1" ht="18.75">
      <c r="A115" s="25"/>
      <c r="B115" s="8" t="s">
        <v>215</v>
      </c>
      <c r="C115" s="15">
        <f>C10+C24+C36+C45+C78+C80+C87+C90+C95+C96+C101+C103+C104</f>
        <v>299013.238</v>
      </c>
      <c r="D115" s="15">
        <f>D10+D24+D36+D45+D78+D80+D87+D90+D95+D96+D101+D103+D104</f>
        <v>159025.38880000002</v>
      </c>
      <c r="E115" s="15">
        <f>D115/C115*100</f>
        <v>53.18339410778864</v>
      </c>
    </row>
    <row r="117" ht="18.75">
      <c r="B117" s="22" t="s">
        <v>194</v>
      </c>
    </row>
    <row r="118" spans="1:5" ht="18.75">
      <c r="A118" s="35" t="s">
        <v>4</v>
      </c>
      <c r="B118" s="5" t="s">
        <v>5</v>
      </c>
      <c r="C118" s="16">
        <v>164</v>
      </c>
      <c r="D118" s="16">
        <v>63.9</v>
      </c>
      <c r="E118" s="16">
        <f>D118/C118*100</f>
        <v>38.963414634146346</v>
      </c>
    </row>
    <row r="119" spans="1:5" ht="18.75">
      <c r="A119" s="35" t="s">
        <v>6</v>
      </c>
      <c r="B119" s="5" t="s">
        <v>7</v>
      </c>
      <c r="C119" s="16">
        <v>400</v>
      </c>
      <c r="D119" s="16">
        <v>0</v>
      </c>
      <c r="E119" s="16">
        <f>D119/C119*100</f>
        <v>0</v>
      </c>
    </row>
    <row r="120" spans="1:5" ht="37.5">
      <c r="A120" s="35" t="s">
        <v>8</v>
      </c>
      <c r="B120" s="5" t="s">
        <v>9</v>
      </c>
      <c r="C120" s="16">
        <v>2100</v>
      </c>
      <c r="D120" s="16">
        <v>0</v>
      </c>
      <c r="E120" s="16">
        <f>D120/C120*100</f>
        <v>0</v>
      </c>
    </row>
    <row r="121" spans="1:5" ht="18.75">
      <c r="A121" s="35" t="s">
        <v>23</v>
      </c>
      <c r="B121" s="5" t="s">
        <v>24</v>
      </c>
      <c r="C121" s="16">
        <v>40</v>
      </c>
      <c r="D121" s="16">
        <v>0</v>
      </c>
      <c r="E121" s="16">
        <f aca="true" t="shared" si="4" ref="E121:E138">D121/C121*100</f>
        <v>0</v>
      </c>
    </row>
    <row r="122" spans="1:5" ht="18.75">
      <c r="A122" s="35" t="s">
        <v>27</v>
      </c>
      <c r="B122" s="5" t="s">
        <v>28</v>
      </c>
      <c r="C122" s="16">
        <v>10493.5</v>
      </c>
      <c r="D122" s="16">
        <v>0</v>
      </c>
      <c r="E122" s="16">
        <f t="shared" si="4"/>
        <v>0</v>
      </c>
    </row>
    <row r="123" spans="1:5" ht="56.25">
      <c r="A123" s="35" t="s">
        <v>222</v>
      </c>
      <c r="B123" s="5" t="s">
        <v>223</v>
      </c>
      <c r="C123" s="16">
        <v>3350.1</v>
      </c>
      <c r="D123" s="16">
        <v>3350.1</v>
      </c>
      <c r="E123" s="16">
        <f t="shared" si="4"/>
        <v>100</v>
      </c>
    </row>
    <row r="124" spans="1:5" ht="18.75">
      <c r="A124" s="35" t="s">
        <v>99</v>
      </c>
      <c r="B124" s="5" t="s">
        <v>100</v>
      </c>
      <c r="C124" s="16">
        <v>369.5</v>
      </c>
      <c r="D124" s="16">
        <v>221.8</v>
      </c>
      <c r="E124" s="16">
        <f t="shared" si="4"/>
        <v>60.02706359945873</v>
      </c>
    </row>
    <row r="125" spans="1:5" ht="18.75">
      <c r="A125" s="35" t="s">
        <v>103</v>
      </c>
      <c r="B125" s="5" t="s">
        <v>104</v>
      </c>
      <c r="C125" s="16">
        <v>276.5</v>
      </c>
      <c r="D125" s="16">
        <v>51.8</v>
      </c>
      <c r="E125" s="16">
        <f t="shared" si="4"/>
        <v>18.734177215189874</v>
      </c>
    </row>
    <row r="126" spans="1:5" ht="18.75">
      <c r="A126" s="35" t="s">
        <v>105</v>
      </c>
      <c r="B126" s="5" t="s">
        <v>106</v>
      </c>
      <c r="C126" s="16">
        <v>7.7</v>
      </c>
      <c r="D126" s="16">
        <v>0</v>
      </c>
      <c r="E126" s="16">
        <f t="shared" si="4"/>
        <v>0</v>
      </c>
    </row>
    <row r="127" spans="1:5" ht="18.75">
      <c r="A127" s="35" t="s">
        <v>195</v>
      </c>
      <c r="B127" s="5" t="s">
        <v>196</v>
      </c>
      <c r="C127" s="16">
        <v>8094.6</v>
      </c>
      <c r="D127" s="16">
        <v>270.8</v>
      </c>
      <c r="E127" s="16">
        <f t="shared" si="4"/>
        <v>3.3454401699898697</v>
      </c>
    </row>
    <row r="128" spans="1:5" ht="37.5">
      <c r="A128" s="35" t="s">
        <v>197</v>
      </c>
      <c r="B128" s="5" t="s">
        <v>198</v>
      </c>
      <c r="C128" s="16">
        <v>6445.8</v>
      </c>
      <c r="D128" s="16">
        <v>10</v>
      </c>
      <c r="E128" s="16">
        <f t="shared" si="4"/>
        <v>0.1551397809426293</v>
      </c>
    </row>
    <row r="129" spans="1:5" ht="37.5">
      <c r="A129" s="35" t="s">
        <v>199</v>
      </c>
      <c r="B129" s="5" t="s">
        <v>200</v>
      </c>
      <c r="C129" s="16">
        <v>4017</v>
      </c>
      <c r="D129" s="16">
        <v>2740.5</v>
      </c>
      <c r="E129" s="16">
        <f t="shared" si="4"/>
        <v>68.22255414488424</v>
      </c>
    </row>
    <row r="130" spans="1:5" ht="18.75">
      <c r="A130" s="35" t="s">
        <v>224</v>
      </c>
      <c r="B130" s="5" t="s">
        <v>225</v>
      </c>
      <c r="C130" s="16">
        <v>38.6</v>
      </c>
      <c r="D130" s="16">
        <v>38.6</v>
      </c>
      <c r="E130" s="16">
        <f t="shared" si="4"/>
        <v>100</v>
      </c>
    </row>
    <row r="131" spans="1:5" ht="18.75">
      <c r="A131" s="35" t="s">
        <v>201</v>
      </c>
      <c r="B131" s="5" t="s">
        <v>202</v>
      </c>
      <c r="C131" s="16">
        <v>725</v>
      </c>
      <c r="D131" s="16">
        <v>5</v>
      </c>
      <c r="E131" s="16">
        <f t="shared" si="4"/>
        <v>0.6896551724137931</v>
      </c>
    </row>
    <row r="132" spans="1:5" ht="18.75">
      <c r="A132" s="35" t="s">
        <v>203</v>
      </c>
      <c r="B132" s="5" t="s">
        <v>204</v>
      </c>
      <c r="C132" s="16">
        <v>582</v>
      </c>
      <c r="D132" s="16">
        <v>0</v>
      </c>
      <c r="E132" s="16">
        <f t="shared" si="4"/>
        <v>0</v>
      </c>
    </row>
    <row r="133" spans="1:5" ht="37.5">
      <c r="A133" s="35" t="s">
        <v>205</v>
      </c>
      <c r="B133" s="5" t="s">
        <v>206</v>
      </c>
      <c r="C133" s="16">
        <v>556.6</v>
      </c>
      <c r="D133" s="16">
        <v>0</v>
      </c>
      <c r="E133" s="16">
        <f t="shared" si="4"/>
        <v>0</v>
      </c>
    </row>
    <row r="134" spans="1:5" ht="18.75">
      <c r="A134" s="35" t="s">
        <v>207</v>
      </c>
      <c r="B134" s="5" t="s">
        <v>208</v>
      </c>
      <c r="C134" s="16">
        <v>79.2</v>
      </c>
      <c r="D134" s="16">
        <v>79.2</v>
      </c>
      <c r="E134" s="16">
        <f t="shared" si="4"/>
        <v>100</v>
      </c>
    </row>
    <row r="135" spans="1:5" ht="18.75">
      <c r="A135" s="37" t="s">
        <v>137</v>
      </c>
      <c r="B135" s="5" t="s">
        <v>138</v>
      </c>
      <c r="C135" s="16">
        <v>8794.8</v>
      </c>
      <c r="D135" s="16">
        <v>3272</v>
      </c>
      <c r="E135" s="16">
        <f t="shared" si="4"/>
        <v>37.20380224678219</v>
      </c>
    </row>
    <row r="136" spans="1:5" ht="18.75">
      <c r="A136" s="12">
        <v>250908</v>
      </c>
      <c r="B136" s="39" t="s">
        <v>216</v>
      </c>
      <c r="C136" s="16">
        <v>46</v>
      </c>
      <c r="D136" s="16">
        <v>0</v>
      </c>
      <c r="E136" s="16">
        <f t="shared" si="4"/>
        <v>0</v>
      </c>
    </row>
    <row r="137" spans="1:5" ht="18.75">
      <c r="A137" s="12">
        <v>250909</v>
      </c>
      <c r="B137" s="39" t="s">
        <v>217</v>
      </c>
      <c r="C137" s="16">
        <v>-45</v>
      </c>
      <c r="D137" s="16">
        <v>-23.9</v>
      </c>
      <c r="E137" s="16">
        <f t="shared" si="4"/>
        <v>53.11111111111111</v>
      </c>
    </row>
    <row r="138" spans="1:5" ht="18.75">
      <c r="A138" s="38" t="s">
        <v>209</v>
      </c>
      <c r="B138" s="8" t="s">
        <v>215</v>
      </c>
      <c r="C138" s="15">
        <f>SUM(C118:C137)</f>
        <v>46535.899999999994</v>
      </c>
      <c r="D138" s="15">
        <f>SUM(D118:D137)</f>
        <v>10079.800000000001</v>
      </c>
      <c r="E138" s="15">
        <f t="shared" si="4"/>
        <v>21.660266589880077</v>
      </c>
    </row>
    <row r="140" spans="2:4" ht="22.5" customHeight="1">
      <c r="B140" s="43" t="s">
        <v>210</v>
      </c>
      <c r="C140" s="44"/>
      <c r="D140" s="44"/>
    </row>
    <row r="141" spans="1:5" ht="18.75">
      <c r="A141" s="12" t="s">
        <v>4</v>
      </c>
      <c r="B141" s="5" t="s">
        <v>5</v>
      </c>
      <c r="C141" s="16">
        <v>21.6</v>
      </c>
      <c r="D141" s="16">
        <v>5</v>
      </c>
      <c r="E141" s="16">
        <f>D141/C141*100</f>
        <v>23.148148148148145</v>
      </c>
    </row>
    <row r="142" spans="1:5" ht="18.75">
      <c r="A142" s="12" t="s">
        <v>6</v>
      </c>
      <c r="B142" s="5" t="s">
        <v>7</v>
      </c>
      <c r="C142" s="16">
        <v>1920.9</v>
      </c>
      <c r="D142" s="16">
        <v>834.1</v>
      </c>
      <c r="E142" s="16">
        <f aca="true" t="shared" si="5" ref="E142:E158">D142/C142*100</f>
        <v>43.42235410484668</v>
      </c>
    </row>
    <row r="143" spans="1:5" ht="37.5">
      <c r="A143" s="12" t="s">
        <v>8</v>
      </c>
      <c r="B143" s="5" t="s">
        <v>9</v>
      </c>
      <c r="C143" s="16">
        <v>174.6</v>
      </c>
      <c r="D143" s="16">
        <v>118.8</v>
      </c>
      <c r="E143" s="16">
        <f t="shared" si="5"/>
        <v>68.04123711340206</v>
      </c>
    </row>
    <row r="144" spans="1:5" ht="18.75">
      <c r="A144" s="12" t="s">
        <v>12</v>
      </c>
      <c r="B144" s="5" t="s">
        <v>13</v>
      </c>
      <c r="C144" s="16">
        <v>1.6</v>
      </c>
      <c r="D144" s="16">
        <v>0.6</v>
      </c>
      <c r="E144" s="16">
        <f t="shared" si="5"/>
        <v>37.49999999999999</v>
      </c>
    </row>
    <row r="145" spans="1:5" ht="18.75">
      <c r="A145" s="12" t="s">
        <v>21</v>
      </c>
      <c r="B145" s="5" t="s">
        <v>22</v>
      </c>
      <c r="C145" s="16">
        <v>0.3</v>
      </c>
      <c r="D145" s="16">
        <v>0.3</v>
      </c>
      <c r="E145" s="16">
        <f t="shared" si="5"/>
        <v>100</v>
      </c>
    </row>
    <row r="146" spans="1:5" ht="18.75">
      <c r="A146" s="12" t="s">
        <v>27</v>
      </c>
      <c r="B146" s="5" t="s">
        <v>28</v>
      </c>
      <c r="C146" s="16">
        <v>1432.3</v>
      </c>
      <c r="D146" s="16">
        <v>902.3</v>
      </c>
      <c r="E146" s="16">
        <f t="shared" si="5"/>
        <v>62.99657892899532</v>
      </c>
    </row>
    <row r="147" spans="1:5" ht="37.5">
      <c r="A147" s="12" t="s">
        <v>31</v>
      </c>
      <c r="B147" s="5" t="s">
        <v>32</v>
      </c>
      <c r="C147" s="16">
        <v>40</v>
      </c>
      <c r="D147" s="16">
        <v>22.1</v>
      </c>
      <c r="E147" s="16">
        <f t="shared" si="5"/>
        <v>55.25</v>
      </c>
    </row>
    <row r="148" spans="1:5" ht="18.75">
      <c r="A148" s="12" t="s">
        <v>33</v>
      </c>
      <c r="B148" s="5" t="s">
        <v>34</v>
      </c>
      <c r="C148" s="16">
        <v>388.2</v>
      </c>
      <c r="D148" s="16">
        <v>64.9</v>
      </c>
      <c r="E148" s="16">
        <f t="shared" si="5"/>
        <v>16.718186501803196</v>
      </c>
    </row>
    <row r="149" spans="1:5" ht="18.75">
      <c r="A149" s="12" t="s">
        <v>37</v>
      </c>
      <c r="B149" s="5" t="s">
        <v>38</v>
      </c>
      <c r="C149" s="16">
        <v>1888.1</v>
      </c>
      <c r="D149" s="16">
        <v>693.3</v>
      </c>
      <c r="E149" s="16">
        <f t="shared" si="5"/>
        <v>36.71945341878079</v>
      </c>
    </row>
    <row r="150" spans="1:5" ht="18.75">
      <c r="A150" s="12">
        <v>91204</v>
      </c>
      <c r="B150" s="5" t="s">
        <v>211</v>
      </c>
      <c r="C150" s="16">
        <v>4.3</v>
      </c>
      <c r="D150" s="16">
        <v>4.3</v>
      </c>
      <c r="E150" s="16">
        <f t="shared" si="5"/>
        <v>100</v>
      </c>
    </row>
    <row r="151" spans="1:5" ht="18.75">
      <c r="A151" s="12" t="s">
        <v>99</v>
      </c>
      <c r="B151" s="5" t="s">
        <v>100</v>
      </c>
      <c r="C151" s="16">
        <v>18.8</v>
      </c>
      <c r="D151" s="16">
        <v>13.1</v>
      </c>
      <c r="E151" s="16">
        <f t="shared" si="5"/>
        <v>69.68085106382979</v>
      </c>
    </row>
    <row r="152" spans="1:5" ht="18.75">
      <c r="A152" s="12" t="s">
        <v>103</v>
      </c>
      <c r="B152" s="5" t="s">
        <v>104</v>
      </c>
      <c r="C152" s="16">
        <v>162</v>
      </c>
      <c r="D152" s="16">
        <v>73.1</v>
      </c>
      <c r="E152" s="16">
        <f t="shared" si="5"/>
        <v>45.12345679012345</v>
      </c>
    </row>
    <row r="153" spans="1:5" ht="18.75">
      <c r="A153" s="12" t="s">
        <v>105</v>
      </c>
      <c r="B153" s="5" t="s">
        <v>106</v>
      </c>
      <c r="C153" s="16">
        <v>195</v>
      </c>
      <c r="D153" s="16">
        <v>70.6</v>
      </c>
      <c r="E153" s="16">
        <f t="shared" si="5"/>
        <v>36.205128205128204</v>
      </c>
    </row>
    <row r="154" spans="1:5" ht="18.75">
      <c r="A154" s="12" t="s">
        <v>115</v>
      </c>
      <c r="B154" s="5" t="s">
        <v>116</v>
      </c>
      <c r="C154" s="16">
        <v>501.7</v>
      </c>
      <c r="D154" s="16">
        <v>269</v>
      </c>
      <c r="E154" s="16">
        <f t="shared" si="5"/>
        <v>53.61769982060993</v>
      </c>
    </row>
    <row r="155" spans="1:5" ht="18.75">
      <c r="A155" s="12" t="s">
        <v>119</v>
      </c>
      <c r="B155" s="5" t="s">
        <v>120</v>
      </c>
      <c r="C155" s="16">
        <v>35.9</v>
      </c>
      <c r="D155" s="16">
        <v>4.8</v>
      </c>
      <c r="E155" s="16">
        <f t="shared" si="5"/>
        <v>13.370473537604457</v>
      </c>
    </row>
    <row r="156" spans="1:5" ht="18.75">
      <c r="A156" s="12" t="s">
        <v>139</v>
      </c>
      <c r="B156" s="5" t="s">
        <v>118</v>
      </c>
      <c r="C156" s="16">
        <v>132.3</v>
      </c>
      <c r="D156" s="16">
        <v>95.1</v>
      </c>
      <c r="E156" s="16">
        <f t="shared" si="5"/>
        <v>71.88208616780044</v>
      </c>
    </row>
    <row r="157" spans="1:5" ht="18.75">
      <c r="A157" s="25" t="s">
        <v>209</v>
      </c>
      <c r="B157" s="8" t="s">
        <v>215</v>
      </c>
      <c r="C157" s="15">
        <f>SUM(C141:C156)</f>
        <v>6917.6</v>
      </c>
      <c r="D157" s="15">
        <f>SUM(D141:D156)</f>
        <v>3171.3999999999996</v>
      </c>
      <c r="E157" s="15">
        <f t="shared" si="5"/>
        <v>45.845379900543534</v>
      </c>
    </row>
    <row r="158" spans="1:5" s="2" customFormat="1" ht="18.75">
      <c r="A158" s="28"/>
      <c r="B158" s="19" t="s">
        <v>212</v>
      </c>
      <c r="C158" s="20">
        <f>C157+C138</f>
        <v>53453.49999999999</v>
      </c>
      <c r="D158" s="20">
        <f>D157+D138</f>
        <v>13251.2</v>
      </c>
      <c r="E158" s="15">
        <f t="shared" si="5"/>
        <v>24.790144705211077</v>
      </c>
    </row>
    <row r="161" spans="1:5" s="21" customFormat="1" ht="18.75">
      <c r="A161" s="29"/>
      <c r="B161" s="21" t="s">
        <v>213</v>
      </c>
      <c r="C161" s="30"/>
      <c r="D161" s="31" t="s">
        <v>214</v>
      </c>
      <c r="E161" s="31"/>
    </row>
  </sheetData>
  <sheetProtection/>
  <mergeCells count="3">
    <mergeCell ref="B7:E7"/>
    <mergeCell ref="A5:E5"/>
    <mergeCell ref="B140:D140"/>
  </mergeCells>
  <printOptions/>
  <pageMargins left="0.82" right="0.31496062992125984" top="0.3937007874015748" bottom="0.3937007874015748" header="0" footer="0"/>
  <pageSetup fitToHeight="2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2014-09-15T06:46:50Z</cp:lastPrinted>
  <dcterms:created xsi:type="dcterms:W3CDTF">2014-04-08T13:16:23Z</dcterms:created>
  <dcterms:modified xsi:type="dcterms:W3CDTF">2014-09-15T06:50:32Z</dcterms:modified>
  <cp:category/>
  <cp:version/>
  <cp:contentType/>
  <cp:contentStatus/>
</cp:coreProperties>
</file>